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综合成绩汇总表（第I类岗位）" sheetId="6" r:id="rId1"/>
  </sheets>
  <definedNames>
    <definedName name="_xlnm.Print_Titles" localSheetId="0">'综合成绩汇总表（第I类岗位）'!$1:$2</definedName>
    <definedName name="_xlnm._FilterDatabase" localSheetId="0" hidden="1">'综合成绩汇总表（第I类岗位）'!$A$2:$G$22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<sst xmlns="http://schemas.openxmlformats.org/spreadsheetml/2006/main" count="68" uniqueCount="41">
  <si>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附件2：海南省仁德学校2024年招才引智公开招聘人员
综合成绩汇总表（第I类岗位）</t>
  </si>
  <si>
    <t>序号</t>
  </si>
  <si>
    <t>报考岗位</t>
  </si>
  <si>
    <t>身份证号</t>
  </si>
  <si>
    <t>姓名</t>
  </si>
  <si>
    <t>综合成绩</t>
  </si>
  <si>
    <t>排名</t>
  </si>
  <si>
    <t>备注</t>
  </si>
  <si>
    <t>0102-数学教师Ⅰ</t>
  </si>
  <si>
    <t>46************6016</t>
  </si>
  <si>
    <t>1</t>
  </si>
  <si>
    <t>46************0016</t>
  </si>
  <si>
    <t>2</t>
  </si>
  <si>
    <t>0103-英语教师Ⅰ</t>
  </si>
  <si>
    <t>46************2123</t>
  </si>
  <si>
    <t>0105-历史教师Ⅰ</t>
  </si>
  <si>
    <t>46************4619</t>
  </si>
  <si>
    <t>0108-化学教师Ⅰ</t>
  </si>
  <si>
    <t>22************5728</t>
  </si>
  <si>
    <t>0109-生物教师Ⅰ</t>
  </si>
  <si>
    <t>52************5212</t>
  </si>
  <si>
    <t>65************0424</t>
  </si>
  <si>
    <t>面试缺考</t>
  </si>
  <si>
    <t>46************4819</t>
  </si>
  <si>
    <t>0106-地理教师Ⅰ</t>
  </si>
  <si>
    <t>46************2118</t>
  </si>
  <si>
    <t>52************3315</t>
  </si>
  <si>
    <t>0111-音乐教师Ⅰ</t>
  </si>
  <si>
    <t>44************6423</t>
  </si>
  <si>
    <t>14************0420</t>
  </si>
  <si>
    <t>41************0126</t>
  </si>
  <si>
    <t>34************081X</t>
  </si>
  <si>
    <t>3</t>
  </si>
  <si>
    <t>0112-美术教师Ⅰ</t>
  </si>
  <si>
    <t>46************3838</t>
  </si>
  <si>
    <t>41************8218</t>
  </si>
  <si>
    <t>46************5825</t>
  </si>
  <si>
    <t>0113-体育教师Ⅰ</t>
  </si>
  <si>
    <t>23************4561</t>
  </si>
  <si>
    <t>46************5652</t>
  </si>
  <si>
    <t>46************3251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</si>
</sst>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9"/>
      <name val="宋体"/>
      <charset val="134"/>
      <scheme val="minor"/>
    </font>
    <font>
      <b/>
      <sz val="16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I19" sqref="I19"/>
    </sheetView>
  </sheetViews>
  <sheetFormatPr defaultColWidth="14.5" defaultRowHeight="34" customHeight="1" outlineLevelCol="6"/>
  <cols>
    <col min="1" max="1" width="7" style="2" customWidth="1"/>
    <col min="2" max="2" width="20.6333333333333" style="2" customWidth="1"/>
    <col min="3" max="3" width="25.6333333333333" style="2" customWidth="1"/>
    <col min="4" max="4" width="11.5083333333333" style="2" customWidth="1"/>
    <col min="5" max="5" width="14.5" style="3" customWidth="1"/>
    <col min="6" max="6" width="11.75" style="4" customWidth="1"/>
    <col min="7" max="7" width="11.6333333333333" style="2" customWidth="1"/>
    <col min="8" max="16383" width="14.5" style="2" customWidth="1"/>
    <col min="16384" max="16384" width="14.5" style="2"/>
  </cols>
  <sheetData>
    <row r="1" ht="72" customHeight="1" spans="1:7">
      <c r="A1" s="5" t="s">
        <v>0</v>
      </c>
      <c r="B1" s="6"/>
      <c r="C1" s="6"/>
      <c r="D1" s="6"/>
      <c r="E1" s="7"/>
      <c r="F1" s="8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</row>
    <row r="3" customHeight="1" spans="1:7">
      <c r="A3" s="12">
        <v>1</v>
      </c>
      <c r="B3" s="13" t="s">
        <v>8</v>
      </c>
      <c r="C3" s="16" t="s">
        <v>9</v>
      </c>
      <c r="D3" s="13" t="str">
        <f>"王钧"</f>
        <v>王钧</v>
      </c>
      <c r="E3" s="14">
        <v>81.33</v>
      </c>
      <c r="F3" s="15" t="s">
        <v>10</v>
      </c>
      <c r="G3" s="12"/>
    </row>
    <row r="4" customHeight="1" spans="1:7">
      <c r="A4" s="12">
        <v>2</v>
      </c>
      <c r="B4" s="13" t="s">
        <v>8</v>
      </c>
      <c r="C4" s="16" t="s">
        <v>11</v>
      </c>
      <c r="D4" s="13" t="str">
        <f>"翁陈鑫"</f>
        <v>翁陈鑫</v>
      </c>
      <c r="E4" s="14">
        <v>77.67</v>
      </c>
      <c r="F4" s="15" t="s">
        <v>12</v>
      </c>
      <c r="G4" s="12"/>
    </row>
    <row r="5" customHeight="1" spans="1:7">
      <c r="A5" s="12">
        <v>3</v>
      </c>
      <c r="B5" s="13" t="s">
        <v>13</v>
      </c>
      <c r="C5" s="16" t="s">
        <v>14</v>
      </c>
      <c r="D5" s="13" t="str">
        <f>"邢礼贤"</f>
        <v>邢礼贤</v>
      </c>
      <c r="E5" s="14">
        <v>82.33</v>
      </c>
      <c r="F5" s="15" t="s">
        <v>10</v>
      </c>
      <c r="G5" s="12"/>
    </row>
    <row r="6" customHeight="1" spans="1:7">
      <c r="A6" s="12">
        <v>4</v>
      </c>
      <c r="B6" s="12" t="s">
        <v>15</v>
      </c>
      <c r="C6" s="16" t="s">
        <v>16</v>
      </c>
      <c r="D6" s="13" t="str">
        <f>"林之鹏"</f>
        <v>林之鹏</v>
      </c>
      <c r="E6" s="14">
        <v>81</v>
      </c>
      <c r="F6" s="15" t="s">
        <v>10</v>
      </c>
      <c r="G6" s="12"/>
    </row>
    <row r="7" customHeight="1" spans="1:7">
      <c r="A7" s="12">
        <v>5</v>
      </c>
      <c r="B7" s="12" t="s">
        <v>17</v>
      </c>
      <c r="C7" s="16" t="s">
        <v>18</v>
      </c>
      <c r="D7" s="13" t="str">
        <f>"马千慧"</f>
        <v>马千慧</v>
      </c>
      <c r="E7" s="14">
        <v>83.67</v>
      </c>
      <c r="F7" s="15" t="s">
        <v>10</v>
      </c>
      <c r="G7" s="12"/>
    </row>
    <row r="8" customHeight="1" spans="1:7">
      <c r="A8" s="12">
        <v>6</v>
      </c>
      <c r="B8" s="12" t="s">
        <v>19</v>
      </c>
      <c r="C8" s="16" t="s">
        <v>20</v>
      </c>
      <c r="D8" s="13" t="str">
        <f>"许洪亮"</f>
        <v>许洪亮</v>
      </c>
      <c r="E8" s="14">
        <v>79</v>
      </c>
      <c r="F8" s="15" t="s">
        <v>10</v>
      </c>
      <c r="G8" s="12"/>
    </row>
    <row r="9" customHeight="1" spans="1:7">
      <c r="A9" s="12">
        <v>7</v>
      </c>
      <c r="B9" s="12" t="s">
        <v>19</v>
      </c>
      <c r="C9" s="16" t="s">
        <v>21</v>
      </c>
      <c r="D9" s="13" t="str">
        <f>"蒙根"</f>
        <v>蒙根</v>
      </c>
      <c r="E9" s="14"/>
      <c r="F9" s="15"/>
      <c r="G9" s="12" t="s">
        <v>22</v>
      </c>
    </row>
    <row r="10" customHeight="1" spans="1:7">
      <c r="A10" s="12">
        <v>8</v>
      </c>
      <c r="B10" s="12" t="s">
        <v>19</v>
      </c>
      <c r="C10" s="16" t="s">
        <v>23</v>
      </c>
      <c r="D10" s="13" t="str">
        <f>"吴毓程"</f>
        <v>吴毓程</v>
      </c>
      <c r="E10" s="14"/>
      <c r="F10" s="15"/>
      <c r="G10" s="12" t="s">
        <v>22</v>
      </c>
    </row>
    <row r="11" customHeight="1" spans="1:7">
      <c r="A11" s="12">
        <v>9</v>
      </c>
      <c r="B11" s="12" t="s">
        <v>24</v>
      </c>
      <c r="C11" s="16" t="s">
        <v>25</v>
      </c>
      <c r="D11" s="13" t="str">
        <f>"张宝亮"</f>
        <v>张宝亮</v>
      </c>
      <c r="E11" s="14">
        <v>87</v>
      </c>
      <c r="F11" s="15" t="s">
        <v>10</v>
      </c>
      <c r="G11" s="12"/>
    </row>
    <row r="12" customHeight="1" spans="1:7">
      <c r="A12" s="12">
        <v>10</v>
      </c>
      <c r="B12" s="12" t="s">
        <v>24</v>
      </c>
      <c r="C12" s="16" t="s">
        <v>26</v>
      </c>
      <c r="D12" s="13" t="str">
        <f>"沈祥"</f>
        <v>沈祥</v>
      </c>
      <c r="E12" s="14">
        <v>78.33</v>
      </c>
      <c r="F12" s="15" t="s">
        <v>12</v>
      </c>
      <c r="G12" s="12"/>
    </row>
    <row r="13" customHeight="1" spans="1:7">
      <c r="A13" s="12">
        <v>11</v>
      </c>
      <c r="B13" s="12" t="s">
        <v>27</v>
      </c>
      <c r="C13" s="16" t="s">
        <v>28</v>
      </c>
      <c r="D13" s="13" t="str">
        <f>"吴若菲"</f>
        <v>吴若菲</v>
      </c>
      <c r="E13" s="14">
        <v>87.33</v>
      </c>
      <c r="F13" s="15" t="s">
        <v>10</v>
      </c>
      <c r="G13" s="12"/>
    </row>
    <row r="14" customHeight="1" spans="1:7">
      <c r="A14" s="12">
        <v>12</v>
      </c>
      <c r="B14" s="12" t="s">
        <v>27</v>
      </c>
      <c r="C14" s="16" t="s">
        <v>29</v>
      </c>
      <c r="D14" s="13" t="str">
        <f>"张云倩"</f>
        <v>张云倩</v>
      </c>
      <c r="E14" s="14">
        <v>87.33</v>
      </c>
      <c r="F14" s="15" t="s">
        <v>10</v>
      </c>
      <c r="G14" s="12"/>
    </row>
    <row r="15" customHeight="1" spans="1:7">
      <c r="A15" s="12">
        <v>13</v>
      </c>
      <c r="B15" s="12" t="s">
        <v>27</v>
      </c>
      <c r="C15" s="16" t="s">
        <v>30</v>
      </c>
      <c r="D15" s="13" t="str">
        <f>"陈枫"</f>
        <v>陈枫</v>
      </c>
      <c r="E15" s="14">
        <v>85.33</v>
      </c>
      <c r="F15" s="15" t="s">
        <v>12</v>
      </c>
      <c r="G15" s="12"/>
    </row>
    <row r="16" customHeight="1" spans="1:7">
      <c r="A16" s="12">
        <v>14</v>
      </c>
      <c r="B16" s="12" t="s">
        <v>27</v>
      </c>
      <c r="C16" s="13" t="s">
        <v>31</v>
      </c>
      <c r="D16" s="13" t="str">
        <f>"谭韵国"</f>
        <v>谭韵国</v>
      </c>
      <c r="E16" s="14">
        <v>82.33</v>
      </c>
      <c r="F16" s="15" t="s">
        <v>32</v>
      </c>
      <c r="G16" s="12"/>
    </row>
    <row r="17" customHeight="1" spans="1:7">
      <c r="A17" s="12">
        <v>15</v>
      </c>
      <c r="B17" s="12" t="s">
        <v>33</v>
      </c>
      <c r="C17" s="16" t="s">
        <v>34</v>
      </c>
      <c r="D17" s="13" t="str">
        <f>"戴海源"</f>
        <v>戴海源</v>
      </c>
      <c r="E17" s="14">
        <v>81.33</v>
      </c>
      <c r="F17" s="15" t="s">
        <v>10</v>
      </c>
      <c r="G17" s="12"/>
    </row>
    <row r="18" customHeight="1" spans="1:7">
      <c r="A18" s="12">
        <v>16</v>
      </c>
      <c r="B18" s="12" t="s">
        <v>33</v>
      </c>
      <c r="C18" s="16" t="s">
        <v>35</v>
      </c>
      <c r="D18" s="13" t="str">
        <f>"李羿成"</f>
        <v>李羿成</v>
      </c>
      <c r="E18" s="14">
        <v>79.33</v>
      </c>
      <c r="F18" s="15" t="s">
        <v>12</v>
      </c>
      <c r="G18" s="12"/>
    </row>
    <row r="19" customHeight="1" spans="1:7">
      <c r="A19" s="12">
        <v>17</v>
      </c>
      <c r="B19" s="12" t="s">
        <v>33</v>
      </c>
      <c r="C19" s="16" t="s">
        <v>36</v>
      </c>
      <c r="D19" s="13" t="str">
        <f>"苻海俊"</f>
        <v>苻海俊</v>
      </c>
      <c r="E19" s="14"/>
      <c r="F19" s="15"/>
      <c r="G19" s="12" t="s">
        <v>22</v>
      </c>
    </row>
    <row r="20" customHeight="1" spans="1:7">
      <c r="A20" s="12">
        <v>18</v>
      </c>
      <c r="B20" s="12" t="s">
        <v>37</v>
      </c>
      <c r="C20" s="16" t="s">
        <v>38</v>
      </c>
      <c r="D20" s="13" t="str">
        <f>"韩雪"</f>
        <v>韩雪</v>
      </c>
      <c r="E20" s="14">
        <v>86</v>
      </c>
      <c r="F20" s="15" t="s">
        <v>10</v>
      </c>
      <c r="G20" s="12"/>
    </row>
    <row r="21" customHeight="1" spans="1:7">
      <c r="A21" s="12">
        <v>19</v>
      </c>
      <c r="B21" s="12" t="s">
        <v>37</v>
      </c>
      <c r="C21" s="16" t="s">
        <v>39</v>
      </c>
      <c r="D21" s="13" t="str">
        <f>"王义鸿"</f>
        <v>王义鸿</v>
      </c>
      <c r="E21" s="14">
        <v>76.33</v>
      </c>
      <c r="F21" s="15" t="s">
        <v>12</v>
      </c>
      <c r="G21" s="12"/>
    </row>
    <row r="22" customHeight="1" spans="1:7">
      <c r="A22" s="12">
        <v>20</v>
      </c>
      <c r="B22" s="12" t="s">
        <v>37</v>
      </c>
      <c r="C22" s="16" t="s">
        <v>40</v>
      </c>
      <c r="D22" s="13" t="str">
        <f>"陈龙功"</f>
        <v>陈龙功</v>
      </c>
      <c r="E22" s="14">
        <v>75.33</v>
      </c>
      <c r="F22" s="15" t="s">
        <v>32</v>
      </c>
      <c r="G22" s="12"/>
    </row>
  </sheetData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综合成绩汇总表（第I类岗位）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2025-02-18T06:59:00Z</dcterms:created>
  <dcterms:modified xsi:type="dcterms:W3CDTF">2025-03-05T07:53:57Z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71B46AC457BB437A9E04A3E8DB64377E_13</vt:lpwstr>
  </property>
  <property fmtid="{D5CDD505-2E9C-101B-9397-08002B2CF9AE}" pid="3" name="KSOProductBuildVer">
    <vt:lpwstr>2052-12.1.0.17857</vt:lpwstr>
  </property>
</Properties>
</file>